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<sst xmlns="http://schemas.openxmlformats.org/spreadsheetml/2006/main" count="88" uniqueCount="74">
  <si>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ДОХОДЫ</t>
  </si>
  <si>
    <t>Налог на доходы физических лиц</t>
  </si>
  <si>
    <t>Единый сельскохозяйственный налог</t>
  </si>
  <si>
    <t>Налог на имущество физических лиц, зачисляемый в бюджеты поселений</t>
  </si>
  <si>
    <t>руб.</t>
  </si>
  <si>
    <t>Итого собственных доходов</t>
  </si>
  <si>
    <t>ВСЕГО ДОХОДОВ</t>
  </si>
  <si>
    <t>РАСХОДЫ</t>
  </si>
  <si>
    <t>Дефицит / профицит</t>
  </si>
  <si>
    <t>Функционирование главы</t>
  </si>
  <si>
    <t>Аппарат</t>
  </si>
  <si>
    <t>ЗАГС</t>
  </si>
  <si>
    <t>Первичный воинский учет</t>
  </si>
  <si>
    <t>Культура</t>
  </si>
  <si>
    <t>ИТОГО РАСХОДОВ</t>
  </si>
  <si>
    <t>наименование</t>
  </si>
  <si>
    <t>услуги связи</t>
  </si>
  <si>
    <t>коммун. услуги</t>
  </si>
  <si>
    <t>усл.по содерж. имущ.</t>
  </si>
  <si>
    <t>прочие услуги</t>
  </si>
  <si>
    <t>приобретение основных средств</t>
  </si>
  <si>
    <t>глава сельсовета</t>
  </si>
  <si>
    <t>ИТОГО</t>
  </si>
  <si>
    <t>итого</t>
  </si>
  <si>
    <r>
      <t>Расшифровка  по разделу</t>
    </r>
    <r>
      <rPr>
        <b/>
        <sz val="14"/>
        <rFont val="Arial"/>
        <family val="2"/>
      </rPr>
      <t xml:space="preserve"> "Общегосударственные вопросы"</t>
    </r>
  </si>
  <si>
    <t>Расшифровка  по прочим разделам</t>
  </si>
  <si>
    <t>таблица 1.</t>
  </si>
  <si>
    <t>таблица 2.</t>
  </si>
  <si>
    <t>таблица 3.</t>
  </si>
  <si>
    <t>оплата труда + начислени на опл.труда</t>
  </si>
  <si>
    <t>приобретение матер-х запасов</t>
  </si>
  <si>
    <t>Итого расходов:</t>
  </si>
  <si>
    <t>из них дотации</t>
  </si>
  <si>
    <t>Безвозмездные поступления:</t>
  </si>
  <si>
    <t>Проведение выборов</t>
  </si>
  <si>
    <t>пожарная сигнализация</t>
  </si>
  <si>
    <t>% исполнения    (к годовому плану)</t>
  </si>
  <si>
    <t>% исполнения    (к квартальному плану)</t>
  </si>
  <si>
    <t>план на2 кв2014 г.</t>
  </si>
  <si>
    <t>Приложение№1</t>
  </si>
  <si>
    <t>Совета депутатов</t>
  </si>
  <si>
    <t>Земельный налог с организаций</t>
  </si>
  <si>
    <t>Земельный налог с физических лиц</t>
  </si>
  <si>
    <t>оплата труда, пособия по сокращению</t>
  </si>
  <si>
    <t xml:space="preserve">аппарат </t>
  </si>
  <si>
    <t>к решению Романовского сельского</t>
  </si>
  <si>
    <t>Доходы, поступающие в порядке возмещения расходов,  понесенных в связи с эксплуатацией имущества сельских поселений</t>
  </si>
  <si>
    <t>Доходы от реализации иного имущества, находящегося в собственности поселений (в части реализации материальных запасов по указанному имуществу)</t>
  </si>
  <si>
    <t>Группа хозяйственного обслуживания</t>
  </si>
  <si>
    <t>Иные межбюджетные трансферты</t>
  </si>
  <si>
    <t>Другие общегосударственные вопросы</t>
  </si>
  <si>
    <t>транспортные услуги</t>
  </si>
  <si>
    <t>Транспортные услуги</t>
  </si>
  <si>
    <t>Прочие выплаты по обязательствам государства</t>
  </si>
  <si>
    <t>Благоустройство</t>
  </si>
  <si>
    <t>коммун. Услуги (эл.энергия, услуги истопника)</t>
  </si>
  <si>
    <t>прочие расходы (налоги,пени, штрафы)</t>
  </si>
  <si>
    <t>усл.по содерж. имущ.(заправка картридж. Услуги водителя, технички)</t>
  </si>
  <si>
    <t>Расходы муниц. Дорожного фонда</t>
  </si>
  <si>
    <t>Функционирование законодательных органов муниц.образований</t>
  </si>
  <si>
    <t>Коммунальное хозяйство</t>
  </si>
  <si>
    <t>совет депутатаов</t>
  </si>
  <si>
    <t>план  2021 год</t>
  </si>
  <si>
    <t>факт на 01.04.21</t>
  </si>
  <si>
    <t>Доходы, получаемые в виде арендной платы, а так же средства от продажи права на заключение договоров аренды за земли, находящиеся в в собственности сельских поселений</t>
  </si>
  <si>
    <t>Инициативные платежи, зачисляемые в бюджеты сельских поселений (проект ремонта спортзала с. Романово)</t>
  </si>
  <si>
    <t>Гражданская оборона</t>
  </si>
  <si>
    <t>Национальная экономика</t>
  </si>
  <si>
    <t>Жилищно-коммунальное хозяйство</t>
  </si>
  <si>
    <t>Страхование</t>
  </si>
  <si>
    <t xml:space="preserve"> № 13    от " 30 " сентября 2021 г.</t>
  </si>
  <si>
    <t>Резервные фонды</t>
  </si>
  <si>
    <t>Физическая культура и спорт</t>
  </si>
  <si>
    <t>ПРИЛОЖЕНИЕ № 2                                                                                          к решению Романовского сельского Совета депутатов  №_13 от " 30  " сентября 2021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</si>
</sst>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7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/>
    </xf>
    <xf numFmtId="0" fontId="8" fillId="0" borderId="13" xfId="0" applyFont="1" applyFill="1" applyBorder="1" applyAlignment="1">
      <alignment vertical="justify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justify"/>
    </xf>
    <xf numFmtId="2" fontId="4" fillId="0" borderId="13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11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4" fillId="0" borderId="19" xfId="0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wrapText="1"/>
    </xf>
    <xf numFmtId="0" fontId="4" fillId="0" borderId="18" xfId="0" applyFont="1" applyBorder="1" applyAlignment="1">
      <alignment vertical="justify"/>
    </xf>
    <xf numFmtId="49" fontId="3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2" fontId="8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22.8515625" style="0" customWidth="1"/>
    <col min="2" max="2" width="14.140625" style="0" customWidth="1"/>
    <col min="3" max="3" width="13.57421875" style="0" customWidth="1"/>
    <col min="4" max="4" width="13.140625" style="0" customWidth="1"/>
    <col min="5" max="5" width="14.140625" style="0" customWidth="1"/>
    <col min="6" max="6" width="11.421875" style="0" customWidth="1"/>
    <col min="7" max="7" width="12.7109375" style="0" customWidth="1"/>
    <col min="8" max="8" width="12.00390625" style="0" customWidth="1"/>
    <col min="9" max="9" width="12.7109375" style="0" customWidth="1"/>
    <col min="10" max="10" width="11.00390625" style="0" customWidth="1"/>
    <col min="11" max="11" width="14.140625" style="0" customWidth="1"/>
    <col min="12" max="12" width="11.57421875" style="0" customWidth="1"/>
    <col min="13" max="13" width="16.57421875" style="0" customWidth="1"/>
  </cols>
  <sheetData>
    <row r="1" spans="10:13" ht="47.25" customHeight="1">
      <c r="J1" s="71" t="s">
        <v>73</v>
      </c>
      <c r="K1" s="71"/>
      <c r="L1" s="71"/>
      <c r="M1" s="71"/>
    </row>
    <row r="2" ht="12.75">
      <c r="F2" t="s">
        <v>27</v>
      </c>
    </row>
    <row r="3" spans="1:13" ht="18">
      <c r="A3" s="13" t="s">
        <v>24</v>
      </c>
      <c r="B3" s="13"/>
      <c r="C3" s="13"/>
      <c r="D3" s="13"/>
      <c r="E3" s="14"/>
      <c r="F3" s="14"/>
      <c r="G3" s="14"/>
      <c r="H3" s="14"/>
      <c r="I3" s="13"/>
      <c r="J3" s="13"/>
      <c r="K3" s="13"/>
      <c r="L3" s="13"/>
      <c r="M3" s="13"/>
    </row>
    <row r="4" spans="1:13" ht="7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45"/>
      <c r="L4" s="13"/>
      <c r="M4" s="46" t="s">
        <v>4</v>
      </c>
    </row>
    <row r="5" spans="1:13" ht="98.25" customHeight="1" thickBot="1">
      <c r="A5" s="4" t="s">
        <v>15</v>
      </c>
      <c r="B5" s="61" t="s">
        <v>29</v>
      </c>
      <c r="C5" s="61" t="s">
        <v>16</v>
      </c>
      <c r="D5" s="62" t="s">
        <v>51</v>
      </c>
      <c r="E5" s="61" t="s">
        <v>55</v>
      </c>
      <c r="F5" s="61" t="s">
        <v>57</v>
      </c>
      <c r="G5" s="61" t="s">
        <v>19</v>
      </c>
      <c r="H5" s="61" t="s">
        <v>69</v>
      </c>
      <c r="I5" s="61" t="s">
        <v>56</v>
      </c>
      <c r="J5" s="61" t="s">
        <v>20</v>
      </c>
      <c r="K5" s="61" t="s">
        <v>30</v>
      </c>
      <c r="L5" s="63" t="s">
        <v>49</v>
      </c>
      <c r="M5" s="28" t="s">
        <v>23</v>
      </c>
    </row>
    <row r="6" spans="1:13" ht="18">
      <c r="A6" s="6" t="s">
        <v>21</v>
      </c>
      <c r="B6" s="15">
        <v>170620.75</v>
      </c>
      <c r="C6" s="15"/>
      <c r="D6" s="15"/>
      <c r="E6" s="15"/>
      <c r="F6" s="15"/>
      <c r="G6" s="15"/>
      <c r="H6" s="15"/>
      <c r="I6" s="15"/>
      <c r="J6" s="15"/>
      <c r="K6" s="15"/>
      <c r="L6" s="18"/>
      <c r="M6" s="20">
        <f>SUM(B6:L6)</f>
        <v>170620.75</v>
      </c>
    </row>
    <row r="7" spans="1:13" ht="18.75" customHeight="1">
      <c r="A7" s="65" t="s">
        <v>44</v>
      </c>
      <c r="B7" s="56">
        <v>99080</v>
      </c>
      <c r="C7" s="56"/>
      <c r="D7" s="56"/>
      <c r="E7" s="56"/>
      <c r="F7" s="56"/>
      <c r="G7" s="56">
        <v>61456.63</v>
      </c>
      <c r="H7" s="56"/>
      <c r="I7" s="56"/>
      <c r="J7" s="56"/>
      <c r="K7" s="56"/>
      <c r="L7" s="57"/>
      <c r="M7" s="20">
        <f>SUM(B7:L7)</f>
        <v>160536.63</v>
      </c>
    </row>
    <row r="8" spans="1:13" ht="18.75" customHeight="1">
      <c r="A8" s="65" t="s">
        <v>61</v>
      </c>
      <c r="B8" s="56"/>
      <c r="C8" s="56"/>
      <c r="D8" s="56"/>
      <c r="E8" s="56"/>
      <c r="F8" s="56"/>
      <c r="G8" s="56"/>
      <c r="H8" s="56"/>
      <c r="I8" s="56">
        <v>2000</v>
      </c>
      <c r="J8" s="56"/>
      <c r="K8" s="56"/>
      <c r="L8" s="57"/>
      <c r="M8" s="20">
        <f>SUM(B8:L8)</f>
        <v>2000</v>
      </c>
    </row>
    <row r="9" spans="1:13" ht="42.75" customHeight="1">
      <c r="A9" s="66" t="s">
        <v>48</v>
      </c>
      <c r="B9" s="56">
        <v>95831.44</v>
      </c>
      <c r="C9" s="56">
        <v>6378.53</v>
      </c>
      <c r="D9" s="56">
        <v>2900.4</v>
      </c>
      <c r="E9" s="56">
        <v>79505.77</v>
      </c>
      <c r="F9" s="56">
        <v>1489.75</v>
      </c>
      <c r="G9" s="56">
        <v>4500</v>
      </c>
      <c r="H9" s="56">
        <v>4520.95</v>
      </c>
      <c r="I9" s="56">
        <v>3088.92</v>
      </c>
      <c r="J9" s="56"/>
      <c r="K9" s="56">
        <v>95584.42</v>
      </c>
      <c r="L9" s="57"/>
      <c r="M9" s="20">
        <f>SUM(B9:L9)</f>
        <v>293800.18000000005</v>
      </c>
    </row>
    <row r="10" spans="1:13" ht="45.75" customHeight="1" thickBot="1">
      <c r="A10" s="67" t="s">
        <v>50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8">
        <v>1000</v>
      </c>
      <c r="M10" s="20">
        <f>SUM(K10:L10)</f>
        <v>1000</v>
      </c>
    </row>
    <row r="11" spans="1:13" ht="18" customHeight="1" thickBot="1">
      <c r="A11" s="17" t="s">
        <v>22</v>
      </c>
      <c r="B11" s="16">
        <f aca="true" t="shared" si="0" ref="B11:G11">SUM(B6:B9)</f>
        <v>365532.19</v>
      </c>
      <c r="C11" s="16">
        <f t="shared" si="0"/>
        <v>6378.53</v>
      </c>
      <c r="D11" s="16">
        <f t="shared" si="0"/>
        <v>2900.4</v>
      </c>
      <c r="E11" s="16">
        <f t="shared" si="0"/>
        <v>79505.77</v>
      </c>
      <c r="F11" s="16">
        <f t="shared" si="0"/>
        <v>1489.75</v>
      </c>
      <c r="G11" s="16">
        <f t="shared" si="0"/>
        <v>65956.63</v>
      </c>
      <c r="H11" s="16"/>
      <c r="I11" s="16">
        <f>SUM(I6:I9)</f>
        <v>5088.92</v>
      </c>
      <c r="J11" s="16">
        <f>SUM(J6:J9)</f>
        <v>0</v>
      </c>
      <c r="K11" s="16">
        <f>SUM(K6:K9)</f>
        <v>95584.42</v>
      </c>
      <c r="L11" s="19">
        <f>SUM(L6:L9)</f>
        <v>0</v>
      </c>
      <c r="M11" s="21">
        <f>SUM(M6:M10)</f>
        <v>627957.56</v>
      </c>
    </row>
    <row r="12" spans="1:13" ht="12.75" customHeight="1">
      <c r="A12" s="13"/>
      <c r="B12" s="13"/>
      <c r="C12" s="13"/>
      <c r="D12" s="13"/>
      <c r="E12" s="13"/>
      <c r="F12" s="24" t="s">
        <v>28</v>
      </c>
      <c r="G12" s="13"/>
      <c r="H12" s="13"/>
      <c r="I12" s="13"/>
      <c r="J12" s="13"/>
      <c r="K12" s="13"/>
      <c r="L12" s="13"/>
      <c r="M12" s="13"/>
    </row>
    <row r="13" spans="1:13" ht="13.5" customHeight="1">
      <c r="A13" s="13" t="s">
        <v>25</v>
      </c>
      <c r="B13" s="13"/>
      <c r="C13" s="13"/>
      <c r="D13" s="13"/>
      <c r="E13" s="14"/>
      <c r="F13" s="14"/>
      <c r="G13" s="14"/>
      <c r="H13" s="14"/>
      <c r="I13" s="13"/>
      <c r="J13" s="13"/>
      <c r="K13" s="13"/>
      <c r="L13" s="13"/>
      <c r="M13" s="13"/>
    </row>
    <row r="14" spans="1:13" ht="6.75" customHeight="1" thickBo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51.75" customHeight="1" thickBot="1">
      <c r="A15" s="25" t="s">
        <v>15</v>
      </c>
      <c r="B15" s="64" t="s">
        <v>43</v>
      </c>
      <c r="C15" s="64" t="s">
        <v>16</v>
      </c>
      <c r="D15" s="64" t="s">
        <v>52</v>
      </c>
      <c r="E15" s="64" t="s">
        <v>17</v>
      </c>
      <c r="F15" s="64" t="s">
        <v>18</v>
      </c>
      <c r="G15" s="64" t="s">
        <v>19</v>
      </c>
      <c r="H15" s="69"/>
      <c r="I15" s="61" t="s">
        <v>56</v>
      </c>
      <c r="J15" s="64" t="s">
        <v>20</v>
      </c>
      <c r="K15" s="64" t="s">
        <v>30</v>
      </c>
      <c r="L15" s="63" t="s">
        <v>49</v>
      </c>
      <c r="M15" s="26" t="s">
        <v>23</v>
      </c>
    </row>
    <row r="16" spans="1:13" ht="30">
      <c r="A16" s="60" t="s">
        <v>12</v>
      </c>
      <c r="B16" s="15">
        <v>15543.72</v>
      </c>
      <c r="C16" s="15">
        <v>1771.28</v>
      </c>
      <c r="D16" s="15"/>
      <c r="E16" s="15"/>
      <c r="F16" s="15"/>
      <c r="G16" s="15"/>
      <c r="H16" s="15"/>
      <c r="I16" s="15"/>
      <c r="J16" s="15"/>
      <c r="K16" s="15">
        <v>1800</v>
      </c>
      <c r="L16" s="18"/>
      <c r="M16" s="20">
        <f>SUM(B16:L16)</f>
        <v>19115</v>
      </c>
    </row>
    <row r="17" spans="1:13" ht="30">
      <c r="A17" s="60" t="s">
        <v>58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8">
        <v>0</v>
      </c>
      <c r="M17" s="20">
        <f>SUM(F17:L17)</f>
        <v>0</v>
      </c>
    </row>
    <row r="18" spans="1:13" ht="45">
      <c r="A18" s="60" t="s">
        <v>53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8"/>
      <c r="M18" s="20">
        <f>SUM(F18:L18)</f>
        <v>0</v>
      </c>
    </row>
    <row r="19" spans="1:14" ht="20.25" customHeight="1">
      <c r="A19" s="60" t="s">
        <v>54</v>
      </c>
      <c r="B19" s="15"/>
      <c r="C19" s="15"/>
      <c r="D19" s="15"/>
      <c r="E19" s="15"/>
      <c r="F19" s="15"/>
      <c r="G19" s="15"/>
      <c r="H19" s="15"/>
      <c r="I19" s="15"/>
      <c r="J19" s="15"/>
      <c r="K19" s="15">
        <v>63650</v>
      </c>
      <c r="L19" s="18"/>
      <c r="M19" s="20">
        <f>SUM(B19:L19)</f>
        <v>63650</v>
      </c>
      <c r="N19" s="23"/>
    </row>
    <row r="20" spans="1:13" ht="33" customHeight="1">
      <c r="A20" s="60" t="s">
        <v>60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8"/>
      <c r="M20" s="20">
        <f>SUM(B20:L20)</f>
        <v>0</v>
      </c>
    </row>
    <row r="21" spans="1:13" ht="18.75" thickBot="1">
      <c r="A21" s="6" t="s">
        <v>13</v>
      </c>
      <c r="B21" s="15"/>
      <c r="C21" s="15"/>
      <c r="D21" s="15"/>
      <c r="E21" s="15"/>
      <c r="F21" s="15">
        <v>1300</v>
      </c>
      <c r="G21" s="15"/>
      <c r="H21" s="15"/>
      <c r="I21" s="15"/>
      <c r="J21" s="15"/>
      <c r="K21" s="15">
        <v>30660</v>
      </c>
      <c r="L21" s="18"/>
      <c r="M21" s="20">
        <f>SUM(B21:L21)</f>
        <v>31960</v>
      </c>
    </row>
    <row r="22" spans="1:13" ht="18.75" thickBot="1">
      <c r="A22" s="17" t="s">
        <v>22</v>
      </c>
      <c r="B22" s="16">
        <f aca="true" t="shared" si="1" ref="B22:M22">SUM(B16:B21)</f>
        <v>15543.72</v>
      </c>
      <c r="C22" s="16">
        <f t="shared" si="1"/>
        <v>1771.28</v>
      </c>
      <c r="D22" s="16">
        <f t="shared" si="1"/>
        <v>0</v>
      </c>
      <c r="E22" s="16">
        <f t="shared" si="1"/>
        <v>0</v>
      </c>
      <c r="F22" s="16">
        <f t="shared" si="1"/>
        <v>1300</v>
      </c>
      <c r="G22" s="16">
        <f t="shared" si="1"/>
        <v>0</v>
      </c>
      <c r="H22" s="16"/>
      <c r="I22" s="16">
        <f t="shared" si="1"/>
        <v>0</v>
      </c>
      <c r="J22" s="16">
        <f t="shared" si="1"/>
        <v>0</v>
      </c>
      <c r="K22" s="16">
        <f t="shared" si="1"/>
        <v>96110</v>
      </c>
      <c r="L22" s="19">
        <f t="shared" si="1"/>
        <v>0</v>
      </c>
      <c r="M22" s="21">
        <f t="shared" si="1"/>
        <v>114725</v>
      </c>
    </row>
    <row r="23" spans="1:13" ht="18.7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0:13" ht="18.75" thickBot="1">
      <c r="J24" s="27" t="s">
        <v>31</v>
      </c>
      <c r="K24" s="27"/>
      <c r="L24" s="72">
        <f>M11+M22</f>
        <v>742682.56</v>
      </c>
      <c r="M24" s="73"/>
    </row>
  </sheetData>
  <sheetProtection/>
  <mergeCells count="2">
    <mergeCell ref="J1:M1"/>
    <mergeCell ref="L24:M24"/>
  </mergeCells>
  <printOptions/>
  <pageMargins left="0.32" right="0.1968503937007874" top="0.5" bottom="0.23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A7">
      <selection activeCell="M19" sqref="M19"/>
    </sheetView>
  </sheetViews>
  <sheetFormatPr defaultColWidth="9.140625" defaultRowHeight="12.75"/>
  <cols>
    <col min="1" max="1" width="5.00390625" style="0" customWidth="1"/>
    <col min="2" max="2" width="36.57421875" style="0" customWidth="1"/>
    <col min="3" max="4" width="9.140625" style="0" hidden="1" customWidth="1"/>
    <col min="5" max="5" width="0.2890625" style="0" hidden="1" customWidth="1"/>
    <col min="6" max="6" width="0.2890625" style="0" customWidth="1"/>
    <col min="7" max="7" width="14.57421875" style="0" customWidth="1"/>
    <col min="8" max="8" width="13.7109375" style="0" hidden="1" customWidth="1"/>
    <col min="9" max="9" width="14.140625" style="0" customWidth="1"/>
    <col min="10" max="10" width="15.00390625" style="0" hidden="1" customWidth="1"/>
    <col min="11" max="11" width="15.421875" style="0" customWidth="1"/>
  </cols>
  <sheetData>
    <row r="1" spans="7:8" ht="15">
      <c r="G1" s="1" t="s">
        <v>39</v>
      </c>
      <c r="H1" s="1"/>
    </row>
    <row r="2" spans="7:8" ht="15">
      <c r="G2" s="1" t="s">
        <v>45</v>
      </c>
      <c r="H2" s="1"/>
    </row>
    <row r="3" spans="7:8" ht="17.25" customHeight="1">
      <c r="G3" s="1" t="s">
        <v>40</v>
      </c>
      <c r="H3" s="1"/>
    </row>
    <row r="4" spans="7:8" ht="13.5" customHeight="1">
      <c r="G4" s="1" t="s">
        <v>70</v>
      </c>
      <c r="H4" s="2"/>
    </row>
    <row r="5" ht="2.25" customHeight="1" hidden="1"/>
    <row r="6" spans="2:10" ht="0.75" customHeight="1">
      <c r="B6" s="74" t="s">
        <v>26</v>
      </c>
      <c r="C6" s="74"/>
      <c r="D6" s="74"/>
      <c r="E6" s="74"/>
      <c r="F6" s="74"/>
      <c r="G6" s="74"/>
      <c r="H6" s="74"/>
      <c r="I6" s="74"/>
      <c r="J6" t="s">
        <v>4</v>
      </c>
    </row>
    <row r="7" spans="1:11" ht="43.5" customHeight="1">
      <c r="A7" s="3"/>
      <c r="B7" s="3"/>
      <c r="C7" s="3"/>
      <c r="D7" s="3"/>
      <c r="E7" s="3"/>
      <c r="F7" s="3"/>
      <c r="G7" s="41" t="s">
        <v>62</v>
      </c>
      <c r="H7" s="41" t="s">
        <v>38</v>
      </c>
      <c r="I7" s="58" t="s">
        <v>63</v>
      </c>
      <c r="J7" s="41" t="s">
        <v>37</v>
      </c>
      <c r="K7" s="29" t="s">
        <v>36</v>
      </c>
    </row>
    <row r="8" spans="1:11" ht="15.75">
      <c r="A8" s="3"/>
      <c r="B8" s="4" t="s">
        <v>0</v>
      </c>
      <c r="C8" s="3"/>
      <c r="D8" s="3"/>
      <c r="E8" s="3"/>
      <c r="F8" s="3"/>
      <c r="G8" s="3"/>
      <c r="H8" s="33"/>
      <c r="I8" s="33"/>
      <c r="J8" s="33"/>
      <c r="K8" s="30"/>
    </row>
    <row r="9" spans="1:11" ht="25.5" customHeight="1">
      <c r="A9" s="3">
        <v>1</v>
      </c>
      <c r="B9" s="5" t="s">
        <v>1</v>
      </c>
      <c r="C9" s="3"/>
      <c r="D9" s="3"/>
      <c r="E9" s="3"/>
      <c r="F9" s="3"/>
      <c r="G9" s="50">
        <v>17000</v>
      </c>
      <c r="H9" s="34">
        <v>25000</v>
      </c>
      <c r="I9" s="33">
        <v>8082.75</v>
      </c>
      <c r="J9" s="34">
        <f aca="true" t="shared" si="0" ref="J9:J14">I9/H9*100</f>
        <v>32.330999999999996</v>
      </c>
      <c r="K9" s="12">
        <f aca="true" t="shared" si="1" ref="K9:K14">I9/G9*100</f>
        <v>47.54558823529412</v>
      </c>
    </row>
    <row r="10" spans="1:11" ht="15">
      <c r="A10" s="3">
        <v>2</v>
      </c>
      <c r="B10" s="5" t="s">
        <v>2</v>
      </c>
      <c r="C10" s="3"/>
      <c r="D10" s="3"/>
      <c r="E10" s="3"/>
      <c r="F10" s="3"/>
      <c r="G10" s="50">
        <v>0</v>
      </c>
      <c r="H10" s="34">
        <v>1000</v>
      </c>
      <c r="I10" s="34">
        <v>0</v>
      </c>
      <c r="J10" s="34">
        <f t="shared" si="0"/>
        <v>0</v>
      </c>
      <c r="K10" s="12" t="e">
        <f t="shared" si="1"/>
        <v>#DIV/0!</v>
      </c>
    </row>
    <row r="11" spans="1:11" ht="24">
      <c r="A11" s="3">
        <v>3</v>
      </c>
      <c r="B11" s="5" t="s">
        <v>3</v>
      </c>
      <c r="C11" s="3"/>
      <c r="D11" s="3"/>
      <c r="E11" s="3"/>
      <c r="F11" s="3"/>
      <c r="G11" s="50">
        <v>16800</v>
      </c>
      <c r="H11" s="34">
        <v>10000</v>
      </c>
      <c r="I11" s="33">
        <v>1105.17</v>
      </c>
      <c r="J11" s="34">
        <f t="shared" si="0"/>
        <v>11.0517</v>
      </c>
      <c r="K11" s="12">
        <f t="shared" si="1"/>
        <v>6.578392857142858</v>
      </c>
    </row>
    <row r="12" spans="1:11" ht="15">
      <c r="A12" s="3">
        <v>4</v>
      </c>
      <c r="B12" s="5" t="s">
        <v>41</v>
      </c>
      <c r="C12" s="3"/>
      <c r="D12" s="3"/>
      <c r="E12" s="3"/>
      <c r="F12" s="3"/>
      <c r="G12" s="50">
        <v>59000</v>
      </c>
      <c r="H12" s="34">
        <v>90000</v>
      </c>
      <c r="I12" s="34">
        <v>15765</v>
      </c>
      <c r="J12" s="34">
        <f t="shared" si="0"/>
        <v>17.516666666666666</v>
      </c>
      <c r="K12" s="12">
        <f t="shared" si="1"/>
        <v>26.720338983050844</v>
      </c>
    </row>
    <row r="13" spans="1:11" ht="15">
      <c r="A13" s="3">
        <v>5</v>
      </c>
      <c r="B13" s="5" t="s">
        <v>42</v>
      </c>
      <c r="C13" s="3"/>
      <c r="D13" s="3"/>
      <c r="E13" s="3"/>
      <c r="F13" s="3"/>
      <c r="G13" s="50">
        <v>618000</v>
      </c>
      <c r="H13" s="34">
        <v>55000</v>
      </c>
      <c r="I13" s="34">
        <v>34829.38</v>
      </c>
      <c r="J13" s="34">
        <f t="shared" si="0"/>
        <v>63.32614545454545</v>
      </c>
      <c r="K13" s="12">
        <f t="shared" si="1"/>
        <v>5.635822006472491</v>
      </c>
    </row>
    <row r="14" spans="1:13" ht="60">
      <c r="A14" s="3">
        <v>6</v>
      </c>
      <c r="B14" s="5" t="s">
        <v>64</v>
      </c>
      <c r="C14" s="3"/>
      <c r="D14" s="3"/>
      <c r="E14" s="3"/>
      <c r="F14" s="3"/>
      <c r="G14" s="50">
        <v>225000</v>
      </c>
      <c r="H14" s="34">
        <v>0</v>
      </c>
      <c r="I14" s="34">
        <v>211302</v>
      </c>
      <c r="J14" s="34" t="e">
        <f t="shared" si="0"/>
        <v>#DIV/0!</v>
      </c>
      <c r="K14" s="12">
        <f t="shared" si="1"/>
        <v>93.91199999999999</v>
      </c>
      <c r="M14" s="70"/>
    </row>
    <row r="15" spans="1:11" ht="48">
      <c r="A15" s="3">
        <v>7</v>
      </c>
      <c r="B15" s="5" t="s">
        <v>46</v>
      </c>
      <c r="C15" s="3"/>
      <c r="D15" s="3"/>
      <c r="E15" s="3"/>
      <c r="F15" s="3"/>
      <c r="G15" s="50">
        <v>3000</v>
      </c>
      <c r="H15" s="34">
        <v>3000</v>
      </c>
      <c r="I15" s="34">
        <v>0</v>
      </c>
      <c r="J15" s="34">
        <f>(I15/H15)*100</f>
        <v>0</v>
      </c>
      <c r="K15" s="44">
        <f aca="true" t="shared" si="2" ref="K15:K22">I15/G15*100</f>
        <v>0</v>
      </c>
    </row>
    <row r="16" spans="1:11" ht="48">
      <c r="A16" s="3">
        <v>8</v>
      </c>
      <c r="B16" s="5" t="s">
        <v>47</v>
      </c>
      <c r="C16" s="3"/>
      <c r="D16" s="3"/>
      <c r="E16" s="3"/>
      <c r="F16" s="3"/>
      <c r="G16" s="50">
        <v>180000</v>
      </c>
      <c r="H16" s="34"/>
      <c r="I16" s="34">
        <v>180000</v>
      </c>
      <c r="J16" s="47"/>
      <c r="K16" s="44">
        <f t="shared" si="2"/>
        <v>100</v>
      </c>
    </row>
    <row r="17" spans="1:11" ht="36">
      <c r="A17" s="3">
        <v>9</v>
      </c>
      <c r="B17" s="5" t="s">
        <v>65</v>
      </c>
      <c r="C17" s="3"/>
      <c r="D17" s="3"/>
      <c r="E17" s="3"/>
      <c r="F17" s="3"/>
      <c r="G17" s="50">
        <v>55500</v>
      </c>
      <c r="H17" s="34"/>
      <c r="I17" s="34">
        <v>55500</v>
      </c>
      <c r="J17" s="47"/>
      <c r="K17" s="44">
        <f t="shared" si="2"/>
        <v>100</v>
      </c>
    </row>
    <row r="18" spans="1:11" ht="15.75" thickBot="1">
      <c r="A18" s="3">
        <v>10</v>
      </c>
      <c r="B18" s="5"/>
      <c r="C18" s="3"/>
      <c r="D18" s="3"/>
      <c r="E18" s="3"/>
      <c r="F18" s="3"/>
      <c r="G18" s="50">
        <v>0</v>
      </c>
      <c r="H18" s="34">
        <v>25000</v>
      </c>
      <c r="I18" s="34">
        <v>0</v>
      </c>
      <c r="J18" s="47">
        <v>16.12</v>
      </c>
      <c r="K18" s="12" t="e">
        <f>I18/G18*100</f>
        <v>#DIV/0!</v>
      </c>
    </row>
    <row r="19" spans="1:11" ht="16.5" thickBot="1">
      <c r="A19" s="3"/>
      <c r="B19" s="6" t="s">
        <v>5</v>
      </c>
      <c r="C19" s="3"/>
      <c r="D19" s="3"/>
      <c r="E19" s="3"/>
      <c r="F19" s="3"/>
      <c r="G19" s="51">
        <f>SUM(G9:G18)</f>
        <v>1174300</v>
      </c>
      <c r="H19" s="35">
        <f>SUM(H9:H18)</f>
        <v>209000</v>
      </c>
      <c r="I19" s="35">
        <f>SUM(I9:I18)</f>
        <v>506584.3</v>
      </c>
      <c r="J19" s="43">
        <f>I19/H19*100</f>
        <v>242.38483253588515</v>
      </c>
      <c r="K19" s="42">
        <f t="shared" si="2"/>
        <v>43.13925742995827</v>
      </c>
    </row>
    <row r="20" spans="1:11" ht="15">
      <c r="A20" s="8">
        <v>1</v>
      </c>
      <c r="B20" s="9" t="s">
        <v>33</v>
      </c>
      <c r="C20" s="3"/>
      <c r="D20" s="3"/>
      <c r="E20" s="3"/>
      <c r="F20" s="3"/>
      <c r="G20" s="52">
        <v>2315951.68</v>
      </c>
      <c r="H20" s="36"/>
      <c r="I20" s="37">
        <v>401872</v>
      </c>
      <c r="J20" s="36" t="e">
        <f>I20/H20*100</f>
        <v>#DIV/0!</v>
      </c>
      <c r="K20" s="44">
        <f t="shared" si="2"/>
        <v>17.352348214795224</v>
      </c>
    </row>
    <row r="21" spans="1:11" ht="15.75" thickBot="1">
      <c r="A21" s="8"/>
      <c r="B21" s="9" t="s">
        <v>32</v>
      </c>
      <c r="C21" s="3"/>
      <c r="D21" s="3"/>
      <c r="E21" s="3"/>
      <c r="F21" s="3"/>
      <c r="G21" s="52">
        <v>31693</v>
      </c>
      <c r="H21" s="36"/>
      <c r="I21" s="37">
        <v>0</v>
      </c>
      <c r="J21" s="36" t="e">
        <f>I21/H21*100</f>
        <v>#DIV/0!</v>
      </c>
      <c r="K21" s="31">
        <f t="shared" si="2"/>
        <v>0</v>
      </c>
    </row>
    <row r="22" spans="1:11" ht="16.5" thickBot="1">
      <c r="A22" s="8"/>
      <c r="B22" s="10" t="s">
        <v>6</v>
      </c>
      <c r="C22" s="11"/>
      <c r="D22" s="11"/>
      <c r="E22" s="11"/>
      <c r="F22" s="11"/>
      <c r="G22" s="53">
        <f>G19+G20</f>
        <v>3490251.68</v>
      </c>
      <c r="H22" s="38">
        <f>H19+H20</f>
        <v>209000</v>
      </c>
      <c r="I22" s="53">
        <f>I19+I20</f>
        <v>908456.3</v>
      </c>
      <c r="J22" s="39">
        <f>I22/H22*100</f>
        <v>434.66808612440195</v>
      </c>
      <c r="K22" s="42">
        <f t="shared" si="2"/>
        <v>26.028389448407918</v>
      </c>
    </row>
    <row r="23" spans="1:11" ht="15.75">
      <c r="A23" s="8"/>
      <c r="B23" s="6" t="s">
        <v>8</v>
      </c>
      <c r="C23" s="3"/>
      <c r="D23" s="3"/>
      <c r="E23" s="3"/>
      <c r="F23" s="3"/>
      <c r="G23" s="22">
        <f>G22-G41</f>
        <v>0</v>
      </c>
      <c r="H23" s="35">
        <f>H22-H41</f>
        <v>-163700</v>
      </c>
      <c r="I23" s="22">
        <f>I22-I41</f>
        <v>165773.74</v>
      </c>
      <c r="J23" s="35">
        <f>-I23</f>
        <v>-165773.74</v>
      </c>
      <c r="K23" s="32"/>
    </row>
    <row r="24" spans="7:11" ht="0.75" customHeight="1">
      <c r="G24" s="54"/>
      <c r="H24" s="40"/>
      <c r="I24" s="2"/>
      <c r="J24" s="40"/>
      <c r="K24" s="23"/>
    </row>
    <row r="25" spans="1:11" ht="13.5" customHeight="1">
      <c r="A25" s="3"/>
      <c r="B25" s="4" t="s">
        <v>7</v>
      </c>
      <c r="C25" s="3"/>
      <c r="D25" s="3"/>
      <c r="E25" s="3"/>
      <c r="F25" s="3"/>
      <c r="G25" s="50"/>
      <c r="H25" s="34"/>
      <c r="I25" s="33"/>
      <c r="J25" s="34"/>
      <c r="K25" s="12"/>
    </row>
    <row r="26" spans="1:11" ht="15">
      <c r="A26" s="3">
        <v>1</v>
      </c>
      <c r="B26" s="3" t="s">
        <v>9</v>
      </c>
      <c r="C26" s="3"/>
      <c r="D26" s="3"/>
      <c r="E26" s="3"/>
      <c r="F26" s="3"/>
      <c r="G26" s="50">
        <v>435655</v>
      </c>
      <c r="H26" s="34">
        <v>66000</v>
      </c>
      <c r="I26" s="50">
        <v>170620.75</v>
      </c>
      <c r="J26" s="34">
        <f>I26/H26*100</f>
        <v>258.51628787878786</v>
      </c>
      <c r="K26" s="12">
        <f aca="true" t="shared" si="3" ref="K26:K36">I26/G26*100</f>
        <v>39.16418955366058</v>
      </c>
    </row>
    <row r="27" spans="1:11" ht="25.5">
      <c r="A27" s="3">
        <v>2</v>
      </c>
      <c r="B27" s="68" t="s">
        <v>59</v>
      </c>
      <c r="C27" s="3"/>
      <c r="D27" s="3"/>
      <c r="E27" s="3"/>
      <c r="F27" s="3"/>
      <c r="G27" s="50">
        <v>2000</v>
      </c>
      <c r="H27" s="34">
        <v>66000</v>
      </c>
      <c r="I27" s="50">
        <v>2000</v>
      </c>
      <c r="J27" s="34">
        <f>I27/H27*100</f>
        <v>3.0303030303030303</v>
      </c>
      <c r="K27" s="12">
        <f>I27/G27*100</f>
        <v>100</v>
      </c>
    </row>
    <row r="28" spans="1:11" ht="15">
      <c r="A28" s="3">
        <v>3</v>
      </c>
      <c r="B28" s="3" t="s">
        <v>10</v>
      </c>
      <c r="C28" s="3"/>
      <c r="D28" s="3"/>
      <c r="E28" s="3"/>
      <c r="F28" s="3"/>
      <c r="G28" s="50">
        <v>290057</v>
      </c>
      <c r="H28" s="34">
        <v>80000</v>
      </c>
      <c r="I28" s="50">
        <v>160536.63</v>
      </c>
      <c r="J28" s="34">
        <f>I28/H28*100</f>
        <v>200.67078750000002</v>
      </c>
      <c r="K28" s="12">
        <f t="shared" si="3"/>
        <v>55.34658015493507</v>
      </c>
    </row>
    <row r="29" spans="1:11" ht="15" hidden="1">
      <c r="A29" s="3">
        <v>3</v>
      </c>
      <c r="B29" s="3" t="s">
        <v>11</v>
      </c>
      <c r="C29" s="3"/>
      <c r="D29" s="3"/>
      <c r="E29" s="3"/>
      <c r="F29" s="3"/>
      <c r="G29" s="50"/>
      <c r="H29" s="34"/>
      <c r="I29" s="50"/>
      <c r="J29" s="34"/>
      <c r="K29" s="12" t="e">
        <f t="shared" si="3"/>
        <v>#DIV/0!</v>
      </c>
    </row>
    <row r="30" spans="1:11" ht="15">
      <c r="A30" s="3">
        <v>4</v>
      </c>
      <c r="B30" s="3" t="s">
        <v>71</v>
      </c>
      <c r="C30" s="3"/>
      <c r="D30" s="3"/>
      <c r="E30" s="3"/>
      <c r="F30" s="3"/>
      <c r="G30" s="50">
        <v>3000</v>
      </c>
      <c r="H30" s="34"/>
      <c r="I30" s="50">
        <v>0</v>
      </c>
      <c r="J30" s="34"/>
      <c r="K30" s="12">
        <f>I30/G30*100</f>
        <v>0</v>
      </c>
    </row>
    <row r="31" spans="1:11" ht="15">
      <c r="A31" s="3">
        <v>5</v>
      </c>
      <c r="B31" s="55" t="s">
        <v>48</v>
      </c>
      <c r="C31" s="3"/>
      <c r="D31" s="3"/>
      <c r="E31" s="3"/>
      <c r="F31" s="3"/>
      <c r="G31" s="50">
        <v>483448.68</v>
      </c>
      <c r="H31" s="34">
        <v>1000</v>
      </c>
      <c r="I31" s="50">
        <v>294800.18</v>
      </c>
      <c r="J31" s="34"/>
      <c r="K31" s="12">
        <f t="shared" si="3"/>
        <v>60.97858825470368</v>
      </c>
    </row>
    <row r="32" spans="1:11" ht="15">
      <c r="A32" s="3">
        <v>6</v>
      </c>
      <c r="B32" s="55" t="s">
        <v>49</v>
      </c>
      <c r="C32" s="3"/>
      <c r="D32" s="3"/>
      <c r="E32" s="3"/>
      <c r="F32" s="3"/>
      <c r="G32" s="50">
        <v>1000</v>
      </c>
      <c r="H32" s="34"/>
      <c r="I32" s="50">
        <v>0</v>
      </c>
      <c r="J32" s="34"/>
      <c r="K32" s="12">
        <f t="shared" si="3"/>
        <v>0</v>
      </c>
    </row>
    <row r="33" spans="1:11" ht="15">
      <c r="A33" s="3">
        <v>7</v>
      </c>
      <c r="B33" s="3" t="s">
        <v>12</v>
      </c>
      <c r="C33" s="3"/>
      <c r="D33" s="3"/>
      <c r="E33" s="3"/>
      <c r="F33" s="3"/>
      <c r="G33" s="50">
        <v>38218</v>
      </c>
      <c r="H33" s="34"/>
      <c r="I33" s="50">
        <v>19115</v>
      </c>
      <c r="J33" s="34"/>
      <c r="K33" s="12">
        <f t="shared" si="3"/>
        <v>50.015699408655614</v>
      </c>
    </row>
    <row r="34" spans="1:11" ht="15">
      <c r="A34" s="3">
        <v>8</v>
      </c>
      <c r="B34" s="59" t="s">
        <v>66</v>
      </c>
      <c r="C34" s="3"/>
      <c r="D34" s="3"/>
      <c r="E34" s="3"/>
      <c r="F34" s="3"/>
      <c r="G34" s="50">
        <v>2000</v>
      </c>
      <c r="H34" s="34"/>
      <c r="I34" s="50">
        <v>0</v>
      </c>
      <c r="J34" s="34"/>
      <c r="K34" s="12">
        <f t="shared" si="3"/>
        <v>0</v>
      </c>
    </row>
    <row r="35" spans="1:11" ht="15">
      <c r="A35" s="3">
        <v>9</v>
      </c>
      <c r="B35" s="55" t="s">
        <v>67</v>
      </c>
      <c r="C35" s="3"/>
      <c r="D35" s="3"/>
      <c r="E35" s="3"/>
      <c r="F35" s="3">
        <v>1013250</v>
      </c>
      <c r="G35" s="50">
        <v>1013250</v>
      </c>
      <c r="H35" s="34"/>
      <c r="I35" s="50">
        <v>0</v>
      </c>
      <c r="J35" s="34"/>
      <c r="K35" s="12">
        <f>I35/G35*100</f>
        <v>0</v>
      </c>
    </row>
    <row r="36" spans="1:11" ht="15">
      <c r="A36" s="3">
        <v>10</v>
      </c>
      <c r="B36" s="55" t="s">
        <v>68</v>
      </c>
      <c r="C36" s="3"/>
      <c r="D36" s="3"/>
      <c r="E36" s="3"/>
      <c r="F36" s="3"/>
      <c r="G36" s="50">
        <v>65650</v>
      </c>
      <c r="H36" s="34"/>
      <c r="I36" s="50">
        <v>63650</v>
      </c>
      <c r="J36" s="34"/>
      <c r="K36" s="12">
        <f t="shared" si="3"/>
        <v>96.95354150799696</v>
      </c>
    </row>
    <row r="37" spans="1:11" ht="12.75" customHeight="1">
      <c r="A37" s="3">
        <v>12</v>
      </c>
      <c r="B37" s="3" t="s">
        <v>13</v>
      </c>
      <c r="C37" s="3"/>
      <c r="D37" s="3"/>
      <c r="E37" s="3"/>
      <c r="F37" s="3"/>
      <c r="G37" s="50">
        <v>108045</v>
      </c>
      <c r="H37" s="34">
        <v>159700</v>
      </c>
      <c r="I37" s="50">
        <v>31960</v>
      </c>
      <c r="J37" s="34">
        <f>I37/H37*100</f>
        <v>20.012523481527865</v>
      </c>
      <c r="K37" s="12">
        <f>I37/G37*100</f>
        <v>29.580267481142116</v>
      </c>
    </row>
    <row r="38" spans="1:11" ht="0.75" customHeight="1">
      <c r="A38" s="3">
        <v>14</v>
      </c>
      <c r="B38" s="49" t="s">
        <v>35</v>
      </c>
      <c r="C38" s="3"/>
      <c r="D38" s="3"/>
      <c r="E38" s="3"/>
      <c r="F38" s="3"/>
      <c r="G38" s="50"/>
      <c r="H38" s="34">
        <v>0</v>
      </c>
      <c r="I38" s="50"/>
      <c r="J38" s="34"/>
      <c r="K38" s="31"/>
    </row>
    <row r="39" spans="1:11" ht="0.75" customHeight="1" hidden="1" thickBot="1">
      <c r="A39" s="3">
        <v>14</v>
      </c>
      <c r="B39" s="48" t="s">
        <v>34</v>
      </c>
      <c r="C39" s="3"/>
      <c r="D39" s="3"/>
      <c r="E39" s="3"/>
      <c r="F39" s="3"/>
      <c r="G39" s="50"/>
      <c r="H39" s="34"/>
      <c r="I39" s="50"/>
      <c r="J39" s="34">
        <v>0</v>
      </c>
      <c r="K39" s="31">
        <v>0</v>
      </c>
    </row>
    <row r="40" spans="1:11" ht="17.25" customHeight="1" thickBot="1">
      <c r="A40" s="3">
        <v>13</v>
      </c>
      <c r="B40" s="48" t="s">
        <v>72</v>
      </c>
      <c r="C40" s="3"/>
      <c r="D40" s="3"/>
      <c r="E40" s="3"/>
      <c r="F40" s="3"/>
      <c r="G40" s="50">
        <v>1047928</v>
      </c>
      <c r="H40" s="34"/>
      <c r="I40" s="50">
        <v>0</v>
      </c>
      <c r="J40" s="47"/>
      <c r="K40" s="12">
        <f>I40/G40*100</f>
        <v>0</v>
      </c>
    </row>
    <row r="41" spans="1:11" ht="16.5" thickBot="1">
      <c r="A41" s="7"/>
      <c r="B41" s="7" t="s">
        <v>14</v>
      </c>
      <c r="C41" s="7"/>
      <c r="D41" s="7"/>
      <c r="E41" s="7"/>
      <c r="F41" s="7"/>
      <c r="G41" s="51">
        <f>SUM(G26:G40)</f>
        <v>3490251.6799999997</v>
      </c>
      <c r="H41" s="35">
        <f>SUM(H26:H39)</f>
        <v>372700</v>
      </c>
      <c r="I41" s="51">
        <f>SUM(I26:I40)</f>
        <v>742682.56</v>
      </c>
      <c r="J41" s="43">
        <f>I41/H41*100</f>
        <v>199.27087738127182</v>
      </c>
      <c r="K41" s="42">
        <f>I41/G41*100</f>
        <v>21.278768068668334</v>
      </c>
    </row>
    <row r="42" spans="7:11" ht="15">
      <c r="G42" s="23"/>
      <c r="H42" s="2"/>
      <c r="I42" s="2"/>
      <c r="J42" s="40"/>
      <c r="K42" s="23"/>
    </row>
    <row r="43" spans="8:11" ht="15">
      <c r="H43" s="2"/>
      <c r="I43" s="2"/>
      <c r="J43" s="40"/>
      <c r="K43" s="23"/>
    </row>
    <row r="44" spans="10:11" ht="12.75">
      <c r="J44" s="23"/>
      <c r="K44" s="23"/>
    </row>
    <row r="45" spans="10:11" ht="12.75">
      <c r="J45" s="23"/>
      <c r="K45" s="23"/>
    </row>
    <row r="46" spans="10:11" ht="12.75">
      <c r="J46" s="23"/>
      <c r="K46" s="23"/>
    </row>
    <row r="47" spans="10:11" ht="12.75">
      <c r="J47" s="23"/>
      <c r="K47" s="23"/>
    </row>
    <row r="48" spans="10:11" ht="12.75">
      <c r="J48" s="23"/>
      <c r="K48" s="23"/>
    </row>
    <row r="49" spans="10:11" ht="12.75">
      <c r="J49" s="23"/>
      <c r="K49" s="23"/>
    </row>
    <row r="50" spans="10:11" ht="12.75">
      <c r="J50" s="23"/>
      <c r="K50" s="23"/>
    </row>
    <row r="51" ht="12.75">
      <c r="J51" s="23"/>
    </row>
    <row r="52" ht="12.75">
      <c r="J52" s="23"/>
    </row>
    <row r="53" ht="12.75">
      <c r="J53" s="23"/>
    </row>
    <row r="54" ht="12.75">
      <c r="J54" s="23"/>
    </row>
    <row r="55" ht="12.75">
      <c r="J55" s="23"/>
    </row>
    <row r="56" ht="12.75">
      <c r="J56" s="23"/>
    </row>
    <row r="57" ht="12.75">
      <c r="J57" s="23"/>
    </row>
    <row r="58" ht="12.75">
      <c r="J58" s="23"/>
    </row>
    <row r="59" ht="12.75">
      <c r="J59" s="23"/>
    </row>
    <row r="60" ht="12.75">
      <c r="J60" s="23"/>
    </row>
    <row r="61" ht="12.75">
      <c r="J61" s="23"/>
    </row>
    <row r="62" ht="12.75">
      <c r="J62" s="23"/>
    </row>
    <row r="63" ht="12.75">
      <c r="J63" s="23"/>
    </row>
    <row r="64" ht="12.75">
      <c r="J64" s="23"/>
    </row>
    <row r="65" ht="12.75">
      <c r="J65" s="23"/>
    </row>
    <row r="66" ht="12.75">
      <c r="J66" s="23"/>
    </row>
    <row r="67" ht="12.75">
      <c r="J67" s="23"/>
    </row>
    <row r="68" ht="12.75">
      <c r="J68" s="23"/>
    </row>
    <row r="69" ht="12.75">
      <c r="J69" s="23"/>
    </row>
    <row r="70" ht="12.75">
      <c r="J70" s="23"/>
    </row>
    <row r="71" ht="12.75">
      <c r="J71" s="23"/>
    </row>
    <row r="72" ht="12.75">
      <c r="J72" s="23"/>
    </row>
    <row r="73" ht="12.75">
      <c r="J73" s="23"/>
    </row>
    <row r="74" ht="12.75">
      <c r="J74" s="23"/>
    </row>
    <row r="75" ht="12.75">
      <c r="J75" s="23"/>
    </row>
    <row r="76" ht="12.75">
      <c r="J76" s="23"/>
    </row>
    <row r="77" ht="12.75">
      <c r="J77" s="23"/>
    </row>
    <row r="78" ht="12.75">
      <c r="J78" s="23"/>
    </row>
    <row r="79" ht="12.75">
      <c r="J79" s="23"/>
    </row>
    <row r="80" ht="12.75">
      <c r="J80" s="23"/>
    </row>
    <row r="81" ht="12.75">
      <c r="J81" s="23"/>
    </row>
    <row r="82" ht="12.75">
      <c r="J82" s="23"/>
    </row>
    <row r="83" ht="12.75">
      <c r="J83" s="23"/>
    </row>
    <row r="84" ht="12.75">
      <c r="J84" s="23"/>
    </row>
    <row r="85" ht="12.75">
      <c r="J85" s="23"/>
    </row>
    <row r="86" ht="12.75">
      <c r="J86" s="23"/>
    </row>
    <row r="87" ht="12.75">
      <c r="J87" s="23"/>
    </row>
    <row r="88" ht="12.75">
      <c r="J88" s="23"/>
    </row>
    <row r="89" ht="12.75">
      <c r="J89" s="23"/>
    </row>
    <row r="90" ht="12.75">
      <c r="J90" s="23"/>
    </row>
    <row r="91" ht="12.75">
      <c r="J91" s="23"/>
    </row>
    <row r="92" ht="12.75">
      <c r="J92" s="23"/>
    </row>
    <row r="93" ht="12.75">
      <c r="J93" s="23"/>
    </row>
    <row r="94" ht="12.75">
      <c r="J94" s="23"/>
    </row>
    <row r="95" ht="12.75">
      <c r="J95" s="23"/>
    </row>
    <row r="96" ht="12.75">
      <c r="J96" s="23"/>
    </row>
    <row r="97" ht="12.75">
      <c r="J97" s="23"/>
    </row>
    <row r="98" ht="12.75">
      <c r="J98" s="23"/>
    </row>
    <row r="99" ht="12.75">
      <c r="J99" s="23"/>
    </row>
    <row r="100" ht="12.75">
      <c r="J100" s="23"/>
    </row>
    <row r="101" ht="12.75">
      <c r="J101" s="23"/>
    </row>
    <row r="102" ht="12.75">
      <c r="J102" s="23"/>
    </row>
    <row r="103" ht="12.75">
      <c r="J103" s="23"/>
    </row>
    <row r="104" ht="12.75">
      <c r="J104" s="23"/>
    </row>
    <row r="105" ht="12.75">
      <c r="J105" s="23"/>
    </row>
    <row r="106" ht="12.75">
      <c r="J106" s="23"/>
    </row>
    <row r="107" ht="12.75">
      <c r="J107" s="23"/>
    </row>
    <row r="108" ht="12.75">
      <c r="J108" s="23"/>
    </row>
    <row r="109" ht="12.75">
      <c r="J109" s="23"/>
    </row>
    <row r="110" ht="12.75">
      <c r="J110" s="23"/>
    </row>
    <row r="111" ht="12.75">
      <c r="J111" s="23"/>
    </row>
    <row r="112" ht="12.75">
      <c r="J112" s="23"/>
    </row>
    <row r="113" ht="12.75">
      <c r="J113" s="23"/>
    </row>
    <row r="114" ht="12.75">
      <c r="J114" s="23"/>
    </row>
    <row r="115" ht="12.75">
      <c r="J115" s="23"/>
    </row>
    <row r="116" ht="12.75">
      <c r="J116" s="23"/>
    </row>
    <row r="117" ht="12.75">
      <c r="J117" s="23"/>
    </row>
    <row r="118" ht="12.75">
      <c r="J118" s="23"/>
    </row>
    <row r="119" ht="12.75">
      <c r="J119" s="23"/>
    </row>
    <row r="120" ht="12.75">
      <c r="J120" s="23"/>
    </row>
    <row r="121" ht="12.75">
      <c r="J121" s="23"/>
    </row>
    <row r="122" ht="12.75">
      <c r="J122" s="23"/>
    </row>
    <row r="123" ht="12.75">
      <c r="J123" s="23"/>
    </row>
    <row r="124" ht="12.75">
      <c r="J124" s="23"/>
    </row>
    <row r="125" ht="12.75">
      <c r="J125" s="23"/>
    </row>
    <row r="126" ht="12.75">
      <c r="J126" s="23"/>
    </row>
    <row r="127" ht="12.75">
      <c r="J127" s="23"/>
    </row>
    <row r="128" ht="12.75">
      <c r="J128" s="23"/>
    </row>
    <row r="129" ht="12.75">
      <c r="J129" s="23"/>
    </row>
    <row r="130" ht="12.75">
      <c r="J130" s="23"/>
    </row>
  </sheetData>
  <sheetProtection/>
  <mergeCells count="1">
    <mergeCell ref="B6:I6"/>
  </mergeCells>
  <printOptions/>
  <pageMargins left="0.7874015748031497" right="0.1968503937007874" top="0.7874015748031497" bottom="0.7874015748031497" header="0" footer="0"/>
  <pageSetup fitToHeight="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2021-10-08T07:18:36Z</cp:lastPrinted>
  <dcterms:created xsi:type="dcterms:W3CDTF">1996-10-08T23:32:33Z</dcterms:created>
  <dcterms:modified xsi:type="dcterms:W3CDTF">2021-10-08T07:18:42Z</dcterms:modified>
  <cp:category/>
  <cp:version/>
  <cp:contentType/>
  <cp:contentStatus/>
</cp:coreProperties>
</file>